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My Drive\Facilities\"/>
    </mc:Choice>
  </mc:AlternateContent>
  <xr:revisionPtr revIDLastSave="0" documentId="13_ncr:1_{F2C0DEEF-AEFF-4E43-80A7-71128D410050}" xr6:coauthVersionLast="47" xr6:coauthVersionMax="47" xr10:uidLastSave="{00000000-0000-0000-0000-000000000000}"/>
  <bookViews>
    <workbookView xWindow="-120" yWindow="-120" windowWidth="29040" windowHeight="15720" xr2:uid="{00000000-000D-0000-FFFF-FFFF00000000}"/>
  </bookViews>
  <sheets>
    <sheet name="FEES2017" sheetId="2" r:id="rId1"/>
  </sheets>
  <calcPr calcId="191029" concurrentCalc="0"/>
</workbook>
</file>

<file path=xl/calcChain.xml><?xml version="1.0" encoding="utf-8"?>
<calcChain xmlns="http://schemas.openxmlformats.org/spreadsheetml/2006/main">
  <c r="L36" i="2" l="1"/>
  <c r="L38" i="2"/>
  <c r="L26" i="2"/>
  <c r="L28" i="2"/>
  <c r="L23" i="2"/>
  <c r="L24" i="2"/>
  <c r="L25" i="2"/>
  <c r="L27" i="2"/>
  <c r="L40" i="2"/>
  <c r="L42" i="2"/>
  <c r="L46" i="2"/>
  <c r="L57" i="2"/>
  <c r="L50" i="2"/>
  <c r="L49" i="2"/>
  <c r="L51" i="2"/>
  <c r="L52" i="2"/>
  <c r="L54" i="2"/>
  <c r="L55" i="2"/>
  <c r="L30" i="2"/>
  <c r="L32" i="2"/>
  <c r="L34" i="2"/>
  <c r="L53" i="2"/>
  <c r="L56" i="2"/>
  <c r="L58" i="2"/>
</calcChain>
</file>

<file path=xl/sharedStrings.xml><?xml version="1.0" encoding="utf-8"?>
<sst xmlns="http://schemas.openxmlformats.org/spreadsheetml/2006/main" count="83" uniqueCount="71">
  <si>
    <t>TOTAL</t>
  </si>
  <si>
    <t>Date</t>
  </si>
  <si>
    <t>Total</t>
  </si>
  <si>
    <t>HST # 127347912</t>
  </si>
  <si>
    <r>
      <t>Name(s)/</t>
    </r>
    <r>
      <rPr>
        <b/>
        <i/>
        <sz val="14"/>
        <rFont val="Calibri"/>
        <family val="2"/>
      </rPr>
      <t>Nom(s):</t>
    </r>
  </si>
  <si>
    <t>CATEGORY / CATÉGORIE</t>
  </si>
  <si>
    <t>Received By / Reçu par:</t>
  </si>
  <si>
    <t>SUBTOTAL/SOUS-TOTAL</t>
  </si>
  <si>
    <t>HST/TVH 13%</t>
  </si>
  <si>
    <t>Website/Site Web: www.kapgolfclub.ca</t>
  </si>
  <si>
    <t>Telephone</t>
  </si>
  <si>
    <t>E-mail/courriel</t>
  </si>
  <si>
    <t>QTY/QTÉ</t>
  </si>
  <si>
    <t>Signature</t>
  </si>
  <si>
    <t xml:space="preserve"> X</t>
  </si>
  <si>
    <t>DEPOSIT / DÉPÔT</t>
  </si>
  <si>
    <t>CLUB DE GOLF KAPUSKASING GOLF CLUB</t>
  </si>
  <si>
    <t>P.O. Box 164, 60 Government Road, Kapuskasing, Ontario P5N 2Y3</t>
  </si>
  <si>
    <t>Cell/Text</t>
  </si>
  <si>
    <t>City/Ville</t>
  </si>
  <si>
    <t>Address(e) :</t>
  </si>
  <si>
    <t>Organization / Organisation</t>
  </si>
  <si>
    <t xml:space="preserve"># of Guests/# d'invités: </t>
  </si>
  <si>
    <t>Time of Event / Heure de l'événement:</t>
  </si>
  <si>
    <t>If Applicable/S'il y a lieu</t>
  </si>
  <si>
    <t>Cocktail Time/Heure cocktail:</t>
  </si>
  <si>
    <t>Menu Option:</t>
  </si>
  <si>
    <t>Supper Time/Heure souper:</t>
  </si>
  <si>
    <t xml:space="preserve">Wedding/Mariage </t>
  </si>
  <si>
    <t>Anniversary/Anniversaire</t>
  </si>
  <si>
    <t xml:space="preserve">Retirement/Retraite </t>
  </si>
  <si>
    <t>Member /
Membre</t>
  </si>
  <si>
    <t>Non-Member /
Non-membre</t>
  </si>
  <si>
    <t>Celebration of Life / Célébration de la vie</t>
  </si>
  <si>
    <t>Kitchen / Cuisine</t>
  </si>
  <si>
    <t>If not using KGC catering / Si le service de restauration du CGK n'est pas utilisé</t>
  </si>
  <si>
    <t>Prix / Price</t>
  </si>
  <si>
    <t>Bartender / Barman</t>
  </si>
  <si>
    <t>For events under 20 guests or other / Pour des événements avec moins de 20 invités ou autre</t>
  </si>
  <si>
    <t>OTHER / AUTRES</t>
  </si>
  <si>
    <t>Clean Up Fee / Frais de nettoyage</t>
  </si>
  <si>
    <t>Service offered by the KGC / Service offert par le CGK</t>
  </si>
  <si>
    <t>DEPOSITS / DÉPOTS</t>
  </si>
  <si>
    <t>Reservation Deposit / Dépots de réservation (50%)</t>
  </si>
  <si>
    <t>Reservation Deposit / Dépots de réservation (100%)</t>
  </si>
  <si>
    <t>Reservations between May 15 - September 30 / Réservation entre le 15 mai et le 30 septembre</t>
  </si>
  <si>
    <t>Reservations between October 1 - May 14 / Réservation entre le 1er octobre et le 14 mai</t>
  </si>
  <si>
    <t>Damage Deposit / Dépôt pour dommage</t>
  </si>
  <si>
    <t>Event Date / Date de l’événement</t>
  </si>
  <si>
    <t>MEALS / REPAS</t>
  </si>
  <si>
    <t>Gratuity / Pourboire (15%)</t>
  </si>
  <si>
    <t>Method Payment /
Méthode paiement</t>
  </si>
  <si>
    <t>Number / Expiry / CVC - Cheque # - Etransfer</t>
  </si>
  <si>
    <t xml:space="preserve">I have read and I understand the terms and conditions of the rental agreement.  I agree to cover all costs incurred for damages by my guests.  In addition, I understand that damage and clean up fees/deposits may be withheld. 
J'ai lu et je comprends les termes et conditions du contrat de location.  J'accepte de couvrir tous les frais encourus pour les dommages causés par mes invités.  En outre, je comprends que les dommages et les frais de nettoyage ou de dépôt peuvent être retenus.
</t>
  </si>
  <si>
    <t xml:space="preserve">Tel: (705) 335-3411  </t>
  </si>
  <si>
    <t># of Guests</t>
  </si>
  <si>
    <t>Notes:</t>
  </si>
  <si>
    <t>MM</t>
  </si>
  <si>
    <t>DD</t>
  </si>
  <si>
    <t>YY</t>
  </si>
  <si>
    <t>BALANCE</t>
  </si>
  <si>
    <r>
      <t>email/courriel: events@kapgolfclub.ca</t>
    </r>
    <r>
      <rPr>
        <sz val="10"/>
        <rFont val="Calibri"/>
        <family val="2"/>
      </rPr>
      <t xml:space="preserve"> (email payment / paiement par courriel)</t>
    </r>
  </si>
  <si>
    <t>INFORMATION</t>
  </si>
  <si>
    <t xml:space="preserve">Meals Adults - Repas Adultes </t>
  </si>
  <si>
    <t xml:space="preserve">Meals Children &lt; 12 yrs - Repas Enfants &lt; 12ans </t>
  </si>
  <si>
    <t xml:space="preserve">    Postal Code / code postal</t>
  </si>
  <si>
    <t>EVENT CONTRACT / CONTRAT ÉVÉNEMENT</t>
  </si>
  <si>
    <t xml:space="preserve">Fill out the menu selection document two (2) weeks prior to the event and email events@kapgolfclub.ca </t>
  </si>
  <si>
    <t>Required / Requis</t>
  </si>
  <si>
    <t>Other / Autres</t>
  </si>
  <si>
    <t>Other services offered by the KGC / Autres services offerts par le CGK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</si>
</sst>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quot;$&quot;* #,##0_-;_-&quot;$&quot;* &quot;-&quot;_-;_-@_-"/>
    <numFmt numFmtId="165" formatCode="_-&quot;$&quot;* #,##0.00_-;\-&quot;$&quot;* #,##0.00_-;_-&quot;$&quot;* &quot;-&quot;??_-;_-@_-"/>
    <numFmt numFmtId="166" formatCode="_-&quot;$&quot;* #,##0_-;\-&quot;$&quot;* #,##0_-;_-&quot;$&quot;* &quot;-&quot;??_-;_-@_-"/>
  </numFmts>
  <fonts count="29">
    <font>
      <sz val="10"/>
      <name val="Arial"/>
    </font>
    <font>
      <sz val="10"/>
      <name val="Arial"/>
      <family val="2"/>
    </font>
    <font>
      <b/>
      <i/>
      <sz val="14"/>
      <name val="Calibri"/>
      <family val="2"/>
    </font>
    <font>
      <sz val="10"/>
      <name val="Calibri"/>
      <family val="2"/>
    </font>
    <font>
      <u/>
      <sz val="10"/>
      <color theme="10"/>
      <name val="Arial"/>
      <family val="2"/>
    </font>
    <font>
      <b/>
      <sz val="12"/>
      <name val="Calibri"/>
      <family val="2"/>
      <scheme val="minor"/>
    </font>
    <font>
      <sz val="12"/>
      <name val="Calibri"/>
      <family val="2"/>
      <scheme val="minor"/>
    </font>
    <font>
      <b/>
      <i/>
      <sz val="12"/>
      <color indexed="10"/>
      <name val="Calibri"/>
      <family val="2"/>
      <scheme val="minor"/>
    </font>
    <font>
      <b/>
      <i/>
      <sz val="12"/>
      <name val="Calibri"/>
      <family val="2"/>
      <scheme val="minor"/>
    </font>
    <font>
      <sz val="14"/>
      <name val="Calibri"/>
      <family val="2"/>
      <scheme val="minor"/>
    </font>
    <font>
      <b/>
      <sz val="14"/>
      <name val="Calibri"/>
      <family val="2"/>
      <scheme val="minor"/>
    </font>
    <font>
      <i/>
      <sz val="14"/>
      <name val="Calibri"/>
      <family val="2"/>
      <scheme val="minor"/>
    </font>
    <font>
      <b/>
      <sz val="16"/>
      <name val="Calibri"/>
      <family val="2"/>
      <scheme val="minor"/>
    </font>
    <font>
      <b/>
      <sz val="18"/>
      <name val="Calibri"/>
      <family val="2"/>
      <scheme val="minor"/>
    </font>
    <font>
      <b/>
      <sz val="28"/>
      <name val="Calibri"/>
      <family val="2"/>
      <scheme val="minor"/>
    </font>
    <font>
      <b/>
      <sz val="20"/>
      <name val="Calibri"/>
      <family val="2"/>
      <scheme val="minor"/>
    </font>
    <font>
      <sz val="16"/>
      <color rgb="FFFF0000"/>
      <name val="Calibri"/>
      <family val="2"/>
      <scheme val="minor"/>
    </font>
    <font>
      <b/>
      <sz val="18"/>
      <color indexed="8"/>
      <name val="Calibri"/>
      <family val="2"/>
      <scheme val="minor"/>
    </font>
    <font>
      <b/>
      <sz val="16"/>
      <color theme="0" tint="-0.34998626667073579"/>
      <name val="Calibri"/>
      <family val="2"/>
      <scheme val="minor"/>
    </font>
    <font>
      <b/>
      <sz val="10"/>
      <name val="Arial"/>
      <family val="2"/>
    </font>
    <font>
      <i/>
      <sz val="10"/>
      <name val="Arial"/>
      <family val="2"/>
    </font>
    <font>
      <sz val="14"/>
      <name val="Arial"/>
      <family val="2"/>
    </font>
    <font>
      <sz val="14"/>
      <color theme="1"/>
      <name val="Calibri"/>
      <family val="2"/>
      <scheme val="minor"/>
    </font>
    <font>
      <b/>
      <i/>
      <sz val="14"/>
      <name val="Calibri"/>
      <family val="2"/>
      <scheme val="minor"/>
    </font>
    <font>
      <i/>
      <sz val="12"/>
      <color theme="1"/>
      <name val="Calibri (Body)"/>
    </font>
    <font>
      <sz val="14"/>
      <color theme="1"/>
      <name val="Arial"/>
      <family val="2"/>
    </font>
    <font>
      <b/>
      <sz val="8"/>
      <name val="Calibri"/>
      <family val="2"/>
      <scheme val="minor"/>
    </font>
    <font>
      <i/>
      <sz val="12"/>
      <name val="Calibri"/>
      <family val="2"/>
      <scheme val="minor"/>
    </font>
    <font>
      <b/>
      <sz val="14"/>
      <name val="Arial"/>
      <family val="2"/>
    </font>
  </fonts>
  <fills count="14">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E5EA74"/>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FFFFC5"/>
        <bgColor indexed="64"/>
      </patternFill>
    </fill>
  </fills>
  <borders count="51">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s>
  <cellStyleXfs count="3">
    <xf numFmtId="0" fontId="0" fillId="0" borderId="0"/>
    <xf numFmtId="165"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194">
    <xf numFmtId="0" fontId="0" fillId="0" borderId="0" xfId="0"/>
    <xf numFmtId="0" fontId="5" fillId="0" borderId="0" xfId="0" applyFont="1" applyProtection="1">
      <protection locked="0"/>
    </xf>
    <xf numFmtId="0" fontId="6" fillId="0" borderId="0" xfId="0" applyFont="1" applyProtection="1">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Continuous"/>
      <protection locked="0"/>
    </xf>
    <xf numFmtId="0" fontId="8" fillId="0" borderId="0" xfId="0" applyFont="1" applyAlignment="1" applyProtection="1">
      <alignment horizontal="centerContinuous"/>
      <protection locked="0"/>
    </xf>
    <xf numFmtId="0" fontId="10" fillId="0" borderId="6" xfId="0" applyFont="1" applyBorder="1" applyAlignment="1">
      <alignment horizontal="center" vertical="center"/>
    </xf>
    <xf numFmtId="0" fontId="10" fillId="0" borderId="7" xfId="0" applyFont="1" applyBorder="1" applyAlignment="1">
      <alignment horizontal="center" vertical="center" wrapText="1"/>
    </xf>
    <xf numFmtId="0" fontId="9" fillId="0" borderId="10" xfId="0" applyFont="1" applyBorder="1" applyAlignment="1" applyProtection="1">
      <alignment horizontal="center" vertical="center"/>
      <protection locked="0"/>
    </xf>
    <xf numFmtId="1" fontId="9" fillId="0" borderId="10" xfId="0" applyNumberFormat="1" applyFont="1" applyBorder="1" applyAlignment="1" applyProtection="1">
      <alignment horizontal="center" vertical="center"/>
      <protection locked="0"/>
    </xf>
    <xf numFmtId="1" fontId="9" fillId="0" borderId="10" xfId="1" applyNumberFormat="1" applyFont="1" applyBorder="1" applyAlignment="1" applyProtection="1">
      <alignment horizontal="center"/>
      <protection locked="0"/>
    </xf>
    <xf numFmtId="1" fontId="9" fillId="0" borderId="10" xfId="1" applyNumberFormat="1" applyFont="1" applyBorder="1" applyAlignment="1" applyProtection="1">
      <alignment horizontal="center" vertical="center"/>
      <protection locked="0"/>
    </xf>
    <xf numFmtId="0" fontId="9" fillId="0" borderId="10" xfId="0" applyFont="1" applyBorder="1" applyAlignment="1" applyProtection="1">
      <alignment horizontal="center"/>
      <protection locked="0"/>
    </xf>
    <xf numFmtId="0" fontId="6" fillId="0" borderId="43" xfId="0" applyFont="1" applyBorder="1" applyAlignment="1">
      <alignment horizontal="left"/>
    </xf>
    <xf numFmtId="0" fontId="6" fillId="0" borderId="44" xfId="0" applyFont="1" applyBorder="1" applyAlignment="1">
      <alignment horizontal="left"/>
    </xf>
    <xf numFmtId="0" fontId="23" fillId="0" borderId="7" xfId="0" applyFont="1" applyBorder="1" applyAlignment="1">
      <alignment horizontal="center" vertical="center"/>
    </xf>
    <xf numFmtId="0" fontId="10" fillId="3" borderId="24" xfId="0" applyFont="1" applyFill="1" applyBorder="1" applyAlignment="1">
      <alignment horizontal="center" vertical="center"/>
    </xf>
    <xf numFmtId="1" fontId="9" fillId="0" borderId="0" xfId="0" applyNumberFormat="1" applyFont="1" applyAlignment="1" applyProtection="1">
      <alignment horizontal="center"/>
      <protection locked="0"/>
    </xf>
    <xf numFmtId="164" fontId="12" fillId="4" borderId="12" xfId="0" applyNumberFormat="1" applyFont="1" applyFill="1" applyBorder="1" applyAlignment="1">
      <alignment horizontal="center"/>
    </xf>
    <xf numFmtId="0" fontId="10" fillId="8" borderId="24" xfId="0" applyFont="1" applyFill="1" applyBorder="1" applyAlignment="1">
      <alignment horizontal="center" vertical="center"/>
    </xf>
    <xf numFmtId="0" fontId="10" fillId="7" borderId="24" xfId="0" applyFont="1" applyFill="1" applyBorder="1" applyAlignment="1">
      <alignment horizontal="center" vertical="center"/>
    </xf>
    <xf numFmtId="0" fontId="10" fillId="9" borderId="11" xfId="0" applyFont="1" applyFill="1" applyBorder="1" applyAlignment="1">
      <alignment horizontal="center" vertical="center"/>
    </xf>
    <xf numFmtId="165" fontId="12" fillId="4" borderId="11" xfId="1" applyFont="1" applyFill="1" applyBorder="1" applyAlignment="1" applyProtection="1">
      <alignment horizontal="center"/>
    </xf>
    <xf numFmtId="165" fontId="12" fillId="4" borderId="12" xfId="1" applyFont="1" applyFill="1" applyBorder="1" applyAlignment="1" applyProtection="1"/>
    <xf numFmtId="0" fontId="10" fillId="0" borderId="46" xfId="0" applyFont="1" applyBorder="1" applyAlignment="1">
      <alignment horizontal="center" vertical="center" wrapText="1"/>
    </xf>
    <xf numFmtId="1" fontId="18" fillId="5" borderId="46" xfId="0" applyNumberFormat="1" applyFont="1" applyFill="1" applyBorder="1" applyAlignment="1">
      <alignment horizontal="center" vertical="center"/>
    </xf>
    <xf numFmtId="0" fontId="18" fillId="5" borderId="50" xfId="0" applyFont="1" applyFill="1" applyBorder="1" applyAlignment="1">
      <alignment horizontal="center" vertical="center"/>
    </xf>
    <xf numFmtId="0" fontId="18" fillId="5" borderId="18" xfId="0" applyFont="1" applyFill="1" applyBorder="1" applyAlignment="1">
      <alignment horizontal="center" vertical="center"/>
    </xf>
    <xf numFmtId="0" fontId="10" fillId="3" borderId="21" xfId="0" applyFont="1" applyFill="1" applyBorder="1" applyAlignment="1">
      <alignment horizontal="center" vertical="center" wrapText="1"/>
    </xf>
    <xf numFmtId="164" fontId="10" fillId="0" borderId="10" xfId="1" applyNumberFormat="1" applyFont="1" applyBorder="1" applyProtection="1"/>
    <xf numFmtId="0" fontId="10" fillId="8" borderId="21" xfId="0" applyFont="1" applyFill="1" applyBorder="1" applyAlignment="1">
      <alignment horizontal="center" vertical="center" wrapText="1"/>
    </xf>
    <xf numFmtId="44" fontId="12" fillId="10" borderId="11" xfId="1" applyNumberFormat="1" applyFont="1" applyFill="1" applyBorder="1" applyAlignment="1" applyProtection="1">
      <alignment horizontal="center"/>
    </xf>
    <xf numFmtId="165" fontId="12" fillId="4" borderId="24" xfId="1" applyFont="1" applyFill="1" applyBorder="1" applyAlignment="1" applyProtection="1"/>
    <xf numFmtId="0" fontId="10" fillId="9" borderId="15" xfId="0" applyFont="1" applyFill="1" applyBorder="1" applyAlignment="1">
      <alignment horizontal="center" vertical="center" wrapText="1"/>
    </xf>
    <xf numFmtId="0" fontId="10" fillId="0" borderId="22"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26" fillId="2" borderId="39" xfId="0" applyFont="1" applyFill="1" applyBorder="1" applyAlignment="1">
      <alignment horizontal="center" vertical="center" wrapText="1"/>
    </xf>
    <xf numFmtId="0" fontId="10" fillId="9" borderId="6" xfId="0" applyFont="1" applyFill="1" applyBorder="1" applyAlignment="1">
      <alignment horizontal="left" vertical="center" wrapText="1"/>
    </xf>
    <xf numFmtId="0" fontId="10" fillId="0" borderId="10" xfId="0" applyFont="1" applyBorder="1" applyAlignment="1">
      <alignment horizontal="center" vertical="center"/>
    </xf>
    <xf numFmtId="0" fontId="16" fillId="0" borderId="0" xfId="0" applyFont="1" applyAlignment="1" applyProtection="1">
      <alignment horizontal="center"/>
      <protection locked="0"/>
    </xf>
    <xf numFmtId="0" fontId="10" fillId="13" borderId="15" xfId="0" applyFont="1" applyFill="1" applyBorder="1" applyAlignment="1">
      <alignment horizontal="right" vertical="center"/>
    </xf>
    <xf numFmtId="0" fontId="13" fillId="13" borderId="8" xfId="0" applyFont="1" applyFill="1" applyBorder="1" applyAlignment="1">
      <alignment horizontal="right" vertical="center"/>
    </xf>
    <xf numFmtId="164" fontId="10" fillId="4" borderId="11" xfId="0" applyNumberFormat="1" applyFont="1" applyFill="1" applyBorder="1" applyAlignment="1">
      <alignment horizont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9" fillId="0" borderId="1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9" fillId="0" borderId="10" xfId="0" applyFont="1" applyBorder="1" applyAlignment="1">
      <alignment horizontal="center" vertical="center"/>
    </xf>
    <xf numFmtId="0" fontId="0" fillId="0" borderId="10" xfId="0" applyBorder="1" applyAlignment="1">
      <alignment horizontal="center" vertical="center"/>
    </xf>
    <xf numFmtId="0" fontId="5" fillId="0" borderId="1" xfId="0" applyFont="1" applyBorder="1" applyAlignment="1">
      <alignment horizontal="left" vertical="top"/>
    </xf>
    <xf numFmtId="0" fontId="0" fillId="0" borderId="0" xfId="0" applyAlignment="1">
      <alignment vertical="top"/>
    </xf>
    <xf numFmtId="0" fontId="0" fillId="0" borderId="1" xfId="0" applyBorder="1" applyAlignment="1">
      <alignment vertical="top"/>
    </xf>
    <xf numFmtId="0" fontId="0" fillId="0" borderId="2" xfId="0" applyBorder="1" applyAlignment="1">
      <alignment vertical="top"/>
    </xf>
    <xf numFmtId="0" fontId="0" fillId="0" borderId="27" xfId="0" applyBorder="1" applyAlignment="1">
      <alignment vertical="top"/>
    </xf>
    <xf numFmtId="0" fontId="5" fillId="0" borderId="30" xfId="0" applyFont="1" applyBorder="1" applyAlignment="1">
      <alignment horizontal="center" vertical="center" wrapText="1"/>
    </xf>
    <xf numFmtId="0" fontId="0" fillId="0" borderId="21" xfId="0" applyBorder="1" applyAlignment="1">
      <alignment horizontal="center"/>
    </xf>
    <xf numFmtId="0" fontId="0" fillId="0" borderId="24" xfId="0" applyBorder="1" applyAlignment="1">
      <alignment horizontal="center"/>
    </xf>
    <xf numFmtId="0" fontId="5" fillId="0" borderId="9" xfId="0" applyFont="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8" fillId="0" borderId="9" xfId="0" applyFont="1" applyBorder="1" applyAlignment="1">
      <alignment horizontal="center" vertical="center" wrapText="1"/>
    </xf>
    <xf numFmtId="0" fontId="0" fillId="0" borderId="11" xfId="0" applyBorder="1" applyAlignment="1">
      <alignment horizontal="center" vertical="center"/>
    </xf>
    <xf numFmtId="0" fontId="8" fillId="0" borderId="7" xfId="0" applyFont="1" applyBorder="1" applyAlignment="1">
      <alignment horizontal="center" vertical="center" wrapText="1"/>
    </xf>
    <xf numFmtId="0" fontId="0" fillId="0" borderId="22" xfId="0" applyBorder="1" applyAlignment="1">
      <alignment horizontal="center" vertical="center"/>
    </xf>
    <xf numFmtId="0" fontId="0" fillId="0" borderId="12" xfId="0" applyBorder="1" applyAlignment="1">
      <alignment horizontal="center" vertical="center"/>
    </xf>
    <xf numFmtId="164" fontId="10" fillId="0" borderId="32" xfId="1" applyNumberFormat="1" applyFont="1" applyBorder="1" applyAlignment="1" applyProtection="1">
      <alignment vertical="center"/>
      <protection locked="0"/>
    </xf>
    <xf numFmtId="0" fontId="28" fillId="0" borderId="37" xfId="0" applyFont="1" applyBorder="1" applyAlignment="1" applyProtection="1">
      <alignment vertical="center"/>
      <protection locked="0"/>
    </xf>
    <xf numFmtId="0" fontId="28" fillId="0" borderId="31"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28" fillId="0" borderId="38"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10" fillId="13" borderId="15" xfId="0" applyFont="1" applyFill="1" applyBorder="1" applyAlignment="1">
      <alignment horizontal="right" vertical="center"/>
    </xf>
    <xf numFmtId="0" fontId="21" fillId="13" borderId="8" xfId="0" applyFont="1" applyFill="1" applyBorder="1" applyAlignment="1">
      <alignment horizontal="right" vertical="center"/>
    </xf>
    <xf numFmtId="0" fontId="10" fillId="3" borderId="19" xfId="0" applyFont="1" applyFill="1" applyBorder="1" applyAlignment="1">
      <alignment horizontal="left" vertical="center" wrapText="1"/>
    </xf>
    <xf numFmtId="0" fontId="21" fillId="0" borderId="29" xfId="0" applyFont="1" applyBorder="1" applyAlignment="1">
      <alignment horizontal="left" vertical="center" wrapText="1"/>
    </xf>
    <xf numFmtId="0" fontId="21" fillId="0" borderId="20" xfId="0" applyFont="1" applyBorder="1" applyAlignment="1">
      <alignment horizontal="left" vertical="center" wrapText="1"/>
    </xf>
    <xf numFmtId="0" fontId="10" fillId="3" borderId="28" xfId="0" applyFont="1" applyFill="1" applyBorder="1" applyAlignment="1">
      <alignment horizontal="center" vertical="center" wrapText="1"/>
    </xf>
    <xf numFmtId="0" fontId="21" fillId="0" borderId="20" xfId="0" applyFont="1" applyBorder="1" applyAlignment="1">
      <alignment horizontal="center" vertical="center" wrapText="1"/>
    </xf>
    <xf numFmtId="0" fontId="10" fillId="0" borderId="6" xfId="0" applyFont="1" applyBorder="1" applyAlignment="1">
      <alignment vertical="center"/>
    </xf>
    <xf numFmtId="0" fontId="21" fillId="0" borderId="4" xfId="0" applyFont="1" applyBorder="1"/>
    <xf numFmtId="0" fontId="21" fillId="0" borderId="8" xfId="0" applyFont="1" applyBorder="1"/>
    <xf numFmtId="164" fontId="10" fillId="0" borderId="15" xfId="1" applyNumberFormat="1" applyFont="1" applyBorder="1" applyAlignment="1" applyProtection="1"/>
    <xf numFmtId="0" fontId="10" fillId="0" borderId="40" xfId="0" applyFont="1" applyBorder="1" applyAlignment="1">
      <alignment horizontal="right" wrapText="1"/>
    </xf>
    <xf numFmtId="0" fontId="21" fillId="0" borderId="26" xfId="0" applyFont="1" applyBorder="1" applyAlignment="1">
      <alignment horizontal="right"/>
    </xf>
    <xf numFmtId="0" fontId="21" fillId="0" borderId="13" xfId="0" applyFont="1" applyBorder="1" applyAlignment="1">
      <alignment horizontal="right"/>
    </xf>
    <xf numFmtId="0" fontId="24" fillId="12" borderId="30" xfId="0" applyFont="1" applyFill="1" applyBorder="1" applyAlignment="1">
      <alignment horizontal="left" vertical="top" wrapText="1"/>
    </xf>
    <xf numFmtId="0" fontId="24" fillId="12" borderId="21" xfId="0" applyFont="1" applyFill="1" applyBorder="1" applyAlignment="1">
      <alignment horizontal="left" vertical="top" wrapText="1"/>
    </xf>
    <xf numFmtId="0" fontId="24" fillId="12" borderId="9" xfId="0" applyFont="1" applyFill="1" applyBorder="1" applyAlignment="1">
      <alignment horizontal="left" vertical="top" wrapText="1"/>
    </xf>
    <xf numFmtId="0" fontId="24" fillId="12" borderId="10" xfId="0" applyFont="1" applyFill="1" applyBorder="1" applyAlignment="1">
      <alignment horizontal="left" vertical="top" wrapText="1"/>
    </xf>
    <xf numFmtId="0" fontId="24" fillId="12" borderId="7" xfId="0" applyFont="1" applyFill="1" applyBorder="1" applyAlignment="1">
      <alignment horizontal="left" vertical="top" wrapText="1"/>
    </xf>
    <xf numFmtId="0" fontId="24" fillId="12" borderId="22" xfId="0" applyFont="1" applyFill="1" applyBorder="1" applyAlignment="1">
      <alignment horizontal="left" vertical="top" wrapText="1"/>
    </xf>
    <xf numFmtId="0" fontId="10" fillId="13" borderId="10" xfId="0" applyFont="1" applyFill="1" applyBorder="1" applyAlignment="1">
      <alignment horizontal="right"/>
    </xf>
    <xf numFmtId="164" fontId="10" fillId="4" borderId="45" xfId="0" applyNumberFormat="1" applyFont="1" applyFill="1" applyBorder="1" applyAlignment="1">
      <alignment horizontal="center" vertical="center"/>
    </xf>
    <xf numFmtId="0" fontId="28" fillId="0" borderId="42" xfId="0" applyFont="1" applyBorder="1" applyAlignment="1">
      <alignment horizontal="center" vertical="center"/>
    </xf>
    <xf numFmtId="0" fontId="9" fillId="0" borderId="35"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 fontId="4" fillId="0" borderId="23" xfId="2" applyNumberFormat="1" applyFill="1" applyBorder="1" applyAlignment="1" applyProtection="1">
      <alignment horizontal="center" vertical="center"/>
      <protection locked="0"/>
    </xf>
    <xf numFmtId="0" fontId="25" fillId="0" borderId="26" xfId="0" applyFont="1" applyBorder="1" applyAlignment="1">
      <alignment horizontal="center" vertical="center"/>
    </xf>
    <xf numFmtId="0" fontId="25" fillId="0" borderId="14" xfId="0" applyFont="1" applyBorder="1" applyAlignment="1">
      <alignment horizontal="center" vertical="center"/>
    </xf>
    <xf numFmtId="0" fontId="14" fillId="11" borderId="16" xfId="0" applyFont="1" applyFill="1" applyBorder="1" applyAlignment="1">
      <alignment horizontal="center" vertical="center" wrapText="1"/>
    </xf>
    <xf numFmtId="0" fontId="14" fillId="11" borderId="17" xfId="0" applyFont="1" applyFill="1" applyBorder="1" applyAlignment="1">
      <alignment horizontal="center" vertical="center" wrapText="1"/>
    </xf>
    <xf numFmtId="0" fontId="14" fillId="11" borderId="18"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4" fillId="11" borderId="0" xfId="0" applyFont="1" applyFill="1" applyAlignment="1">
      <alignment horizontal="center" vertical="center" wrapText="1"/>
    </xf>
    <xf numFmtId="0" fontId="14" fillId="11" borderId="3" xfId="0" applyFont="1" applyFill="1" applyBorder="1" applyAlignment="1">
      <alignment horizontal="center" vertical="center" wrapText="1"/>
    </xf>
    <xf numFmtId="0" fontId="10" fillId="0" borderId="9" xfId="0" applyFont="1" applyBorder="1" applyAlignment="1">
      <alignment horizontal="center" vertical="center"/>
    </xf>
    <xf numFmtId="0" fontId="10" fillId="7" borderId="28" xfId="0" applyFont="1" applyFill="1" applyBorder="1" applyAlignment="1">
      <alignment horizontal="center" vertical="center" wrapText="1"/>
    </xf>
    <xf numFmtId="0" fontId="21" fillId="7" borderId="29" xfId="0" applyFont="1" applyFill="1" applyBorder="1" applyAlignment="1">
      <alignment horizontal="center" vertical="center" wrapText="1"/>
    </xf>
    <xf numFmtId="164" fontId="10" fillId="0" borderId="32" xfId="1" applyNumberFormat="1" applyFont="1" applyBorder="1" applyAlignment="1" applyProtection="1">
      <alignment vertical="center"/>
    </xf>
    <xf numFmtId="0" fontId="21" fillId="0" borderId="31"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vertical="center"/>
    </xf>
    <xf numFmtId="0" fontId="0" fillId="0" borderId="4" xfId="0" applyBorder="1"/>
    <xf numFmtId="0" fontId="0" fillId="0" borderId="8" xfId="0" applyBorder="1"/>
    <xf numFmtId="0" fontId="11" fillId="0" borderId="6" xfId="0" applyFont="1" applyBorder="1" applyAlignment="1">
      <alignment vertical="center"/>
    </xf>
    <xf numFmtId="0" fontId="20" fillId="0" borderId="4" xfId="0" applyFont="1" applyBorder="1"/>
    <xf numFmtId="0" fontId="20" fillId="0" borderId="8" xfId="0" applyFont="1" applyBorder="1"/>
    <xf numFmtId="0" fontId="10" fillId="8" borderId="28"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0" fillId="0" borderId="13" xfId="0" applyBorder="1" applyAlignment="1">
      <alignment horizontal="left"/>
    </xf>
    <xf numFmtId="0" fontId="0" fillId="0" borderId="22" xfId="0" applyBorder="1"/>
    <xf numFmtId="0" fontId="0" fillId="0" borderId="23" xfId="0" applyBorder="1"/>
    <xf numFmtId="0" fontId="13" fillId="0" borderId="0" xfId="0" applyFont="1" applyAlignment="1" applyProtection="1">
      <alignment horizontal="center" vertical="top"/>
      <protection locked="0"/>
    </xf>
    <xf numFmtId="0" fontId="17" fillId="0" borderId="0" xfId="0" applyFont="1" applyAlignment="1" applyProtection="1">
      <alignment horizontal="center"/>
      <protection locked="0"/>
    </xf>
    <xf numFmtId="0" fontId="10" fillId="0" borderId="0" xfId="0" applyFont="1" applyAlignment="1" applyProtection="1">
      <alignment horizontal="center"/>
      <protection locked="0"/>
    </xf>
    <xf numFmtId="0" fontId="14" fillId="6" borderId="16"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protection locked="0"/>
    </xf>
    <xf numFmtId="0" fontId="14" fillId="6" borderId="18"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4" fillId="6" borderId="0" xfId="0" applyFont="1" applyFill="1" applyAlignment="1" applyProtection="1">
      <alignment horizontal="center" vertical="center" wrapText="1"/>
      <protection locked="0"/>
    </xf>
    <xf numFmtId="0" fontId="14" fillId="6" borderId="3" xfId="0" applyFont="1" applyFill="1" applyBorder="1" applyAlignment="1" applyProtection="1">
      <alignment horizontal="center" vertical="center" wrapText="1"/>
      <protection locked="0"/>
    </xf>
    <xf numFmtId="0" fontId="23" fillId="0" borderId="22" xfId="0" applyFont="1" applyBorder="1" applyAlignment="1">
      <alignment horizontal="left" vertical="center"/>
    </xf>
    <xf numFmtId="0" fontId="20" fillId="0" borderId="22" xfId="0" applyFont="1" applyBorder="1" applyAlignment="1">
      <alignment vertical="center"/>
    </xf>
    <xf numFmtId="0" fontId="23" fillId="0" borderId="22" xfId="0" applyFont="1" applyBorder="1" applyAlignment="1">
      <alignment vertical="center"/>
    </xf>
    <xf numFmtId="0" fontId="0" fillId="0" borderId="5" xfId="0" applyBorder="1" applyAlignment="1" applyProtection="1">
      <alignment horizontal="center" vertical="center"/>
      <protection locked="0"/>
    </xf>
    <xf numFmtId="49" fontId="9" fillId="0" borderId="23" xfId="2" applyNumberFormat="1" applyFont="1" applyBorder="1" applyAlignment="1" applyProtection="1">
      <alignment horizontal="center" vertical="center" wrapText="1"/>
      <protection locked="0"/>
    </xf>
    <xf numFmtId="49" fontId="9" fillId="0" borderId="26" xfId="2" applyNumberFormat="1" applyFont="1" applyBorder="1" applyAlignment="1" applyProtection="1">
      <alignment horizontal="center" vertical="center" wrapText="1"/>
      <protection locked="0"/>
    </xf>
    <xf numFmtId="49" fontId="9" fillId="0" borderId="13" xfId="2" applyNumberFormat="1" applyFont="1" applyBorder="1" applyAlignment="1" applyProtection="1">
      <alignment horizontal="center" vertical="center" wrapText="1"/>
      <protection locked="0"/>
    </xf>
    <xf numFmtId="0" fontId="10" fillId="0" borderId="23" xfId="0" applyFont="1" applyBorder="1" applyAlignment="1">
      <alignment horizontal="center" vertical="center" wrapText="1"/>
    </xf>
    <xf numFmtId="0" fontId="10" fillId="0" borderId="13" xfId="0" applyFont="1" applyBorder="1" applyAlignment="1">
      <alignment horizontal="center" vertical="center"/>
    </xf>
    <xf numFmtId="0" fontId="10" fillId="0" borderId="6" xfId="0" applyFont="1" applyBorder="1" applyAlignment="1">
      <alignment horizontal="left" vertical="center" wrapText="1"/>
    </xf>
    <xf numFmtId="0" fontId="10" fillId="0" borderId="4" xfId="0" applyFont="1" applyBorder="1" applyAlignment="1">
      <alignment horizontal="left" vertical="center" wrapText="1"/>
    </xf>
    <xf numFmtId="0" fontId="23" fillId="0" borderId="9" xfId="0" applyFont="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164" fontId="10" fillId="13" borderId="21" xfId="0" applyNumberFormat="1" applyFont="1" applyFill="1" applyBorder="1" applyAlignment="1">
      <alignment horizontal="right"/>
    </xf>
    <xf numFmtId="0" fontId="10" fillId="13" borderId="10" xfId="0" applyFont="1" applyFill="1" applyBorder="1" applyAlignment="1">
      <alignment horizontal="right" vertical="center"/>
    </xf>
    <xf numFmtId="0" fontId="10" fillId="7" borderId="19" xfId="0" applyFont="1" applyFill="1" applyBorder="1" applyAlignment="1">
      <alignment horizontal="left" vertical="center" wrapText="1"/>
    </xf>
    <xf numFmtId="0" fontId="21" fillId="7" borderId="29" xfId="0" applyFont="1" applyFill="1" applyBorder="1" applyAlignment="1">
      <alignment horizontal="left" vertical="center" wrapText="1"/>
    </xf>
    <xf numFmtId="0" fontId="21" fillId="7" borderId="29" xfId="0" applyFont="1" applyFill="1" applyBorder="1" applyAlignment="1">
      <alignment vertical="center" wrapText="1"/>
    </xf>
    <xf numFmtId="0" fontId="21" fillId="7" borderId="20" xfId="0" applyFont="1" applyFill="1" applyBorder="1" applyAlignment="1">
      <alignment vertical="center" wrapText="1"/>
    </xf>
    <xf numFmtId="0" fontId="5" fillId="2" borderId="41" xfId="0" applyFont="1" applyFill="1" applyBorder="1" applyAlignment="1">
      <alignment horizontal="center" wrapText="1"/>
    </xf>
    <xf numFmtId="0" fontId="0" fillId="0" borderId="41" xfId="0" applyBorder="1" applyAlignment="1">
      <alignment horizontal="center"/>
    </xf>
    <xf numFmtId="0" fontId="1" fillId="0" borderId="34" xfId="0" applyFont="1" applyBorder="1" applyAlignment="1">
      <alignment horizontal="left"/>
    </xf>
    <xf numFmtId="0" fontId="0" fillId="0" borderId="36" xfId="0" applyBorder="1"/>
    <xf numFmtId="0" fontId="0" fillId="0" borderId="33" xfId="0" applyBorder="1"/>
    <xf numFmtId="0" fontId="13" fillId="13" borderId="22" xfId="0" applyFont="1" applyFill="1" applyBorder="1" applyAlignment="1">
      <alignment horizontal="right" vertical="center"/>
    </xf>
    <xf numFmtId="0" fontId="10" fillId="0" borderId="6" xfId="0" applyFont="1" applyBorder="1"/>
    <xf numFmtId="0" fontId="15" fillId="0" borderId="47"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15" fillId="0" borderId="48" xfId="0" applyFont="1" applyBorder="1" applyAlignment="1" applyProtection="1">
      <alignment horizontal="left" vertical="center" wrapText="1"/>
      <protection locked="0"/>
    </xf>
    <xf numFmtId="0" fontId="10" fillId="0" borderId="49"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10" fillId="0" borderId="6" xfId="0" applyFont="1" applyBorder="1" applyAlignment="1">
      <alignment horizontal="left" vertical="center"/>
    </xf>
    <xf numFmtId="0" fontId="0" fillId="0" borderId="8" xfId="0" applyBorder="1" applyAlignment="1">
      <alignment vertical="center"/>
    </xf>
    <xf numFmtId="49" fontId="22" fillId="0" borderId="15" xfId="0" applyNumberFormat="1" applyFont="1" applyBorder="1" applyAlignment="1" applyProtection="1">
      <alignment horizontal="center" vertical="center"/>
      <protection locked="0"/>
    </xf>
    <xf numFmtId="0" fontId="10" fillId="9" borderId="10" xfId="0" applyFont="1" applyFill="1" applyBorder="1" applyAlignment="1">
      <alignment horizontal="center" vertical="center"/>
    </xf>
    <xf numFmtId="0" fontId="21" fillId="9" borderId="4" xfId="0" applyFont="1" applyFill="1" applyBorder="1" applyAlignment="1">
      <alignment horizontal="left" vertical="center" wrapText="1"/>
    </xf>
    <xf numFmtId="166" fontId="10" fillId="0" borderId="10" xfId="1" applyNumberFormat="1" applyFont="1" applyBorder="1" applyAlignment="1">
      <alignment horizontal="center"/>
    </xf>
    <xf numFmtId="0" fontId="27" fillId="0" borderId="6" xfId="0" applyFont="1" applyBorder="1" applyAlignment="1">
      <alignment vertical="center"/>
    </xf>
    <xf numFmtId="0" fontId="10" fillId="8" borderId="19" xfId="0" applyFont="1" applyFill="1" applyBorder="1" applyAlignment="1">
      <alignment horizontal="left" vertical="center" wrapText="1"/>
    </xf>
    <xf numFmtId="0" fontId="21" fillId="8" borderId="29" xfId="0" applyFont="1" applyFill="1" applyBorder="1" applyAlignment="1">
      <alignment horizontal="left" vertical="center" wrapText="1"/>
    </xf>
    <xf numFmtId="0" fontId="21" fillId="8" borderId="29" xfId="0" applyFont="1" applyFill="1" applyBorder="1" applyAlignment="1">
      <alignment vertical="center" wrapText="1"/>
    </xf>
    <xf numFmtId="0" fontId="21" fillId="8" borderId="20" xfId="0" applyFont="1" applyFill="1" applyBorder="1" applyAlignment="1">
      <alignment vertical="center" wrapText="1"/>
    </xf>
    <xf numFmtId="0" fontId="10" fillId="9" borderId="19" xfId="0" applyFont="1" applyFill="1" applyBorder="1" applyAlignment="1">
      <alignment horizontal="left" vertical="center" wrapText="1"/>
    </xf>
    <xf numFmtId="0" fontId="21" fillId="9" borderId="29" xfId="0" applyFont="1" applyFill="1" applyBorder="1" applyAlignment="1">
      <alignment horizontal="left" vertical="center" wrapText="1"/>
    </xf>
    <xf numFmtId="0" fontId="21" fillId="9" borderId="29" xfId="0" applyFont="1" applyFill="1" applyBorder="1" applyAlignment="1">
      <alignment vertical="center" wrapText="1"/>
    </xf>
    <xf numFmtId="0" fontId="21" fillId="9" borderId="29" xfId="0" applyFont="1" applyFill="1" applyBorder="1" applyAlignment="1">
      <alignment vertical="center"/>
    </xf>
    <xf numFmtId="0" fontId="21" fillId="9" borderId="25" xfId="0" applyFont="1" applyFill="1" applyBorder="1" applyAlignment="1">
      <alignment vertical="center"/>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5"/>
      <color rgb="FFE5EA74"/>
      <color rgb="FF8EF574"/>
      <color rgb="FF72F5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186266</xdr:colOff>
      <xdr:row>0</xdr:row>
      <xdr:rowOff>67733</xdr:rowOff>
    </xdr:from>
    <xdr:to>
      <xdr:col>4</xdr:col>
      <xdr:colOff>745066</xdr:colOff>
      <xdr:row>5</xdr:row>
      <xdr:rowOff>60354</xdr:rowOff>
    </xdr:to>
    <xdr:pic>
      <xdr:nvPicPr>
        <xdr:cNvPr id="4" name="Picture 3">
          <a:extLst>
            <a:ext uri="{FF2B5EF4-FFF2-40B4-BE49-F238E27FC236}">
              <a16:creationId xmlns:a16="http://schemas.microsoft.com/office/drawing/2014/main" id="{BAB3BB19-F987-A246-885E-1CBE4CCF87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3466" y="67733"/>
          <a:ext cx="1964267" cy="148275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9"/>
  <sheetViews>
    <sheetView tabSelected="1" topLeftCell="A13" zoomScale="75" zoomScaleNormal="75" zoomScalePageLayoutView="80" workbookViewId="0">
      <selection activeCell="G26" sqref="G26"/>
    </sheetView>
  </sheetViews>
  <sheetFormatPr defaultColWidth="9.140625" defaultRowHeight="15.75"/>
  <cols>
    <col min="1" max="1" width="9.140625" style="1"/>
    <col min="2" max="2" width="9.140625" style="2"/>
    <col min="3" max="3" width="4.42578125" style="2" customWidth="1"/>
    <col min="4" max="4" width="18.42578125" style="2" customWidth="1"/>
    <col min="5" max="5" width="26.85546875" style="2" customWidth="1"/>
    <col min="6" max="6" width="11.85546875" style="2" customWidth="1"/>
    <col min="7" max="7" width="17.85546875" style="2" customWidth="1"/>
    <col min="8" max="8" width="28.42578125" style="2" customWidth="1"/>
    <col min="9" max="9" width="14.42578125" style="2" customWidth="1"/>
    <col min="10" max="10" width="8" style="2" customWidth="1"/>
    <col min="11" max="11" width="23.140625" style="2" customWidth="1"/>
    <col min="12" max="12" width="18.42578125" style="2" customWidth="1"/>
    <col min="13" max="14" width="9.140625" style="2"/>
    <col min="15" max="15" width="4.42578125" style="2" customWidth="1"/>
    <col min="16" max="16384" width="9.140625" style="2"/>
  </cols>
  <sheetData>
    <row r="1" spans="4:12" s="1" customFormat="1" ht="26.1" customHeight="1">
      <c r="D1" s="130" t="s">
        <v>16</v>
      </c>
      <c r="E1" s="130"/>
      <c r="F1" s="130"/>
      <c r="G1" s="130"/>
      <c r="H1" s="130"/>
      <c r="I1" s="130"/>
      <c r="J1" s="130"/>
      <c r="K1" s="130"/>
      <c r="L1" s="130"/>
    </row>
    <row r="2" spans="4:12" ht="23.25">
      <c r="D2" s="131" t="s">
        <v>17</v>
      </c>
      <c r="E2" s="131"/>
      <c r="F2" s="131"/>
      <c r="G2" s="131"/>
      <c r="H2" s="131"/>
      <c r="I2" s="131"/>
      <c r="J2" s="131"/>
      <c r="K2" s="131"/>
      <c r="L2" s="131"/>
    </row>
    <row r="3" spans="4:12" ht="23.25">
      <c r="D3" s="131" t="s">
        <v>54</v>
      </c>
      <c r="E3" s="131"/>
      <c r="F3" s="131"/>
      <c r="G3" s="131"/>
      <c r="H3" s="131"/>
      <c r="I3" s="131"/>
      <c r="J3" s="131"/>
      <c r="K3" s="131"/>
      <c r="L3" s="131"/>
    </row>
    <row r="4" spans="4:12" ht="23.25">
      <c r="D4" s="131" t="s">
        <v>9</v>
      </c>
      <c r="E4" s="131"/>
      <c r="F4" s="131"/>
      <c r="G4" s="131"/>
      <c r="H4" s="131"/>
      <c r="I4" s="131"/>
      <c r="J4" s="131"/>
      <c r="K4" s="131"/>
      <c r="L4" s="131"/>
    </row>
    <row r="5" spans="4:12" ht="18.75">
      <c r="D5" s="132" t="s">
        <v>61</v>
      </c>
      <c r="E5" s="132"/>
      <c r="F5" s="132"/>
      <c r="G5" s="132"/>
      <c r="H5" s="132"/>
      <c r="I5" s="132"/>
      <c r="J5" s="132"/>
      <c r="K5" s="132"/>
      <c r="L5" s="132"/>
    </row>
    <row r="6" spans="4:12" ht="7.5" customHeight="1"/>
    <row r="7" spans="4:12" ht="7.5" customHeight="1"/>
    <row r="8" spans="4:12" ht="6.75" customHeight="1" thickBot="1">
      <c r="G8" s="3"/>
      <c r="H8" s="3"/>
      <c r="I8" s="3"/>
    </row>
    <row r="9" spans="4:12" s="1" customFormat="1" ht="20.100000000000001" customHeight="1">
      <c r="D9" s="133" t="s">
        <v>66</v>
      </c>
      <c r="E9" s="134"/>
      <c r="F9" s="134"/>
      <c r="G9" s="134"/>
      <c r="H9" s="134"/>
      <c r="I9" s="134"/>
      <c r="J9" s="134"/>
      <c r="K9" s="134"/>
      <c r="L9" s="135"/>
    </row>
    <row r="10" spans="4:12" s="1" customFormat="1" ht="20.100000000000001" customHeight="1" thickBot="1">
      <c r="D10" s="136"/>
      <c r="E10" s="137"/>
      <c r="F10" s="137"/>
      <c r="G10" s="137"/>
      <c r="H10" s="137"/>
      <c r="I10" s="137"/>
      <c r="J10" s="137"/>
      <c r="K10" s="137"/>
      <c r="L10" s="138"/>
    </row>
    <row r="11" spans="4:12" ht="27.95" customHeight="1">
      <c r="D11" s="48" t="s">
        <v>4</v>
      </c>
      <c r="E11" s="49"/>
      <c r="F11" s="171"/>
      <c r="G11" s="172"/>
      <c r="H11" s="172"/>
      <c r="I11" s="172"/>
      <c r="J11" s="173"/>
      <c r="K11" s="173"/>
      <c r="L11" s="174"/>
    </row>
    <row r="12" spans="4:12" ht="27.95" customHeight="1">
      <c r="D12" s="50" t="s">
        <v>21</v>
      </c>
      <c r="E12" s="44"/>
      <c r="F12" s="45"/>
      <c r="G12" s="46"/>
      <c r="H12" s="46"/>
      <c r="I12" s="46"/>
      <c r="J12" s="175"/>
      <c r="K12" s="175"/>
      <c r="L12" s="176"/>
    </row>
    <row r="13" spans="4:12" ht="27.95" customHeight="1">
      <c r="D13" s="6" t="s">
        <v>20</v>
      </c>
      <c r="E13" s="45"/>
      <c r="F13" s="120"/>
      <c r="G13" s="120"/>
      <c r="H13" s="121"/>
      <c r="I13" s="38" t="s">
        <v>19</v>
      </c>
      <c r="J13" s="46"/>
      <c r="K13" s="46"/>
      <c r="L13" s="47"/>
    </row>
    <row r="14" spans="4:12" ht="27.95" customHeight="1">
      <c r="D14" s="178" t="s">
        <v>65</v>
      </c>
      <c r="E14" s="179"/>
      <c r="F14" s="45"/>
      <c r="G14" s="177"/>
      <c r="H14" s="43" t="s">
        <v>10</v>
      </c>
      <c r="I14" s="44"/>
      <c r="J14" s="45"/>
      <c r="K14" s="46"/>
      <c r="L14" s="47"/>
    </row>
    <row r="15" spans="4:12" ht="27.95" customHeight="1" thickBot="1">
      <c r="D15" s="7" t="s">
        <v>18</v>
      </c>
      <c r="E15" s="143"/>
      <c r="F15" s="144"/>
      <c r="G15" s="145"/>
      <c r="H15" s="146" t="s">
        <v>11</v>
      </c>
      <c r="I15" s="147"/>
      <c r="J15" s="104"/>
      <c r="K15" s="105"/>
      <c r="L15" s="106"/>
    </row>
    <row r="16" spans="4:12" ht="27.95" customHeight="1">
      <c r="D16" s="107" t="s">
        <v>62</v>
      </c>
      <c r="E16" s="108"/>
      <c r="F16" s="108"/>
      <c r="G16" s="108"/>
      <c r="H16" s="108"/>
      <c r="I16" s="108"/>
      <c r="J16" s="108"/>
      <c r="K16" s="108"/>
      <c r="L16" s="109"/>
    </row>
    <row r="17" spans="4:12" ht="27.95" customHeight="1">
      <c r="D17" s="110"/>
      <c r="E17" s="111"/>
      <c r="F17" s="111"/>
      <c r="G17" s="111"/>
      <c r="H17" s="111"/>
      <c r="I17" s="111"/>
      <c r="J17" s="111"/>
      <c r="K17" s="111"/>
      <c r="L17" s="112"/>
    </row>
    <row r="18" spans="4:12" ht="27.95" customHeight="1">
      <c r="D18" s="113" t="s">
        <v>48</v>
      </c>
      <c r="E18" s="53"/>
      <c r="F18" s="180"/>
      <c r="G18" s="175"/>
      <c r="H18" s="175"/>
      <c r="I18" s="175"/>
      <c r="J18" s="175"/>
      <c r="K18" s="175"/>
      <c r="L18" s="176"/>
    </row>
    <row r="19" spans="4:12" ht="27.95" customHeight="1">
      <c r="D19" s="113" t="s">
        <v>22</v>
      </c>
      <c r="E19" s="53"/>
      <c r="F19" s="8"/>
      <c r="G19" s="51" t="s">
        <v>23</v>
      </c>
      <c r="H19" s="52"/>
      <c r="I19" s="52"/>
      <c r="J19" s="53"/>
      <c r="K19" s="45"/>
      <c r="L19" s="142"/>
    </row>
    <row r="20" spans="4:12" ht="27.95" customHeight="1">
      <c r="D20" s="150" t="s">
        <v>24</v>
      </c>
      <c r="E20" s="151"/>
      <c r="F20" s="151"/>
      <c r="G20" s="151"/>
      <c r="H20" s="151"/>
      <c r="I20" s="151"/>
      <c r="J20" s="151"/>
      <c r="K20" s="151"/>
      <c r="L20" s="152"/>
    </row>
    <row r="21" spans="4:12" ht="27.95" customHeight="1" thickBot="1">
      <c r="D21" s="15" t="s">
        <v>26</v>
      </c>
      <c r="E21" s="34"/>
      <c r="F21" s="139" t="s">
        <v>25</v>
      </c>
      <c r="G21" s="140"/>
      <c r="H21" s="140"/>
      <c r="I21" s="34"/>
      <c r="J21" s="141" t="s">
        <v>27</v>
      </c>
      <c r="K21" s="140"/>
      <c r="L21" s="35"/>
    </row>
    <row r="22" spans="4:12" ht="41.1" customHeight="1">
      <c r="D22" s="78" t="s">
        <v>5</v>
      </c>
      <c r="E22" s="79"/>
      <c r="F22" s="80"/>
      <c r="G22" s="28" t="s">
        <v>31</v>
      </c>
      <c r="H22" s="28" t="s">
        <v>12</v>
      </c>
      <c r="I22" s="81" t="s">
        <v>32</v>
      </c>
      <c r="J22" s="82"/>
      <c r="K22" s="28" t="s">
        <v>12</v>
      </c>
      <c r="L22" s="16" t="s">
        <v>2</v>
      </c>
    </row>
    <row r="23" spans="4:12" ht="23.1" customHeight="1">
      <c r="D23" s="83" t="s">
        <v>28</v>
      </c>
      <c r="E23" s="84"/>
      <c r="F23" s="85"/>
      <c r="G23" s="29">
        <v>900</v>
      </c>
      <c r="H23" s="9"/>
      <c r="I23" s="86">
        <v>1000</v>
      </c>
      <c r="J23" s="85"/>
      <c r="K23" s="17"/>
      <c r="L23" s="42">
        <f t="shared" ref="L23:L27" si="0">(G23*H23)+(I23*K23)</f>
        <v>0</v>
      </c>
    </row>
    <row r="24" spans="4:12" ht="23.1" customHeight="1">
      <c r="D24" s="83" t="s">
        <v>29</v>
      </c>
      <c r="E24" s="84"/>
      <c r="F24" s="85"/>
      <c r="G24" s="29">
        <v>400</v>
      </c>
      <c r="H24" s="9"/>
      <c r="I24" s="86">
        <v>500</v>
      </c>
      <c r="J24" s="85"/>
      <c r="K24" s="10"/>
      <c r="L24" s="42">
        <f t="shared" si="0"/>
        <v>0</v>
      </c>
    </row>
    <row r="25" spans="4:12" ht="23.1" customHeight="1">
      <c r="D25" s="148" t="s">
        <v>30</v>
      </c>
      <c r="E25" s="149"/>
      <c r="F25" s="85"/>
      <c r="G25" s="29">
        <v>400</v>
      </c>
      <c r="H25" s="9"/>
      <c r="I25" s="86">
        <v>500</v>
      </c>
      <c r="J25" s="85"/>
      <c r="K25" s="11"/>
      <c r="L25" s="42">
        <f t="shared" si="0"/>
        <v>0</v>
      </c>
    </row>
    <row r="26" spans="4:12" ht="23.1" customHeight="1">
      <c r="D26" s="83" t="s">
        <v>33</v>
      </c>
      <c r="E26" s="84"/>
      <c r="F26" s="85"/>
      <c r="G26" s="29">
        <v>250</v>
      </c>
      <c r="H26" s="9"/>
      <c r="I26" s="86">
        <v>350</v>
      </c>
      <c r="J26" s="85"/>
      <c r="K26" s="10"/>
      <c r="L26" s="42">
        <f t="shared" ref="L26" si="1">(G26*H26)+(I26*K26)</f>
        <v>0</v>
      </c>
    </row>
    <row r="27" spans="4:12" ht="23.1" customHeight="1">
      <c r="D27" s="83" t="s">
        <v>69</v>
      </c>
      <c r="E27" s="84"/>
      <c r="F27" s="85"/>
      <c r="G27" s="29">
        <v>400</v>
      </c>
      <c r="H27" s="9"/>
      <c r="I27" s="86">
        <v>500</v>
      </c>
      <c r="J27" s="85"/>
      <c r="K27" s="10"/>
      <c r="L27" s="42">
        <f t="shared" si="0"/>
        <v>0</v>
      </c>
    </row>
    <row r="28" spans="4:12" ht="33.75" customHeight="1" thickBot="1">
      <c r="D28" s="87" t="s">
        <v>7</v>
      </c>
      <c r="E28" s="88"/>
      <c r="F28" s="88"/>
      <c r="G28" s="88"/>
      <c r="H28" s="88"/>
      <c r="I28" s="88"/>
      <c r="J28" s="88"/>
      <c r="K28" s="89"/>
      <c r="L28" s="18">
        <f>SUM(L23:L27)</f>
        <v>0</v>
      </c>
    </row>
    <row r="29" spans="4:12" ht="41.1" customHeight="1">
      <c r="D29" s="185" t="s">
        <v>39</v>
      </c>
      <c r="E29" s="186"/>
      <c r="F29" s="186"/>
      <c r="G29" s="187"/>
      <c r="H29" s="188"/>
      <c r="I29" s="125" t="s">
        <v>36</v>
      </c>
      <c r="J29" s="126"/>
      <c r="K29" s="30" t="s">
        <v>12</v>
      </c>
      <c r="L29" s="19" t="s">
        <v>2</v>
      </c>
    </row>
    <row r="30" spans="4:12" ht="23.1" customHeight="1">
      <c r="D30" s="83" t="s">
        <v>34</v>
      </c>
      <c r="E30" s="120"/>
      <c r="F30" s="120"/>
      <c r="G30" s="120"/>
      <c r="H30" s="121"/>
      <c r="I30" s="116">
        <v>300</v>
      </c>
      <c r="J30" s="117"/>
      <c r="K30" s="99"/>
      <c r="L30" s="97">
        <f>(G30*H30)+(I30*K30)</f>
        <v>0</v>
      </c>
    </row>
    <row r="31" spans="4:12" ht="23.1" customHeight="1">
      <c r="D31" s="122" t="s">
        <v>35</v>
      </c>
      <c r="E31" s="123"/>
      <c r="F31" s="123"/>
      <c r="G31" s="123"/>
      <c r="H31" s="124"/>
      <c r="I31" s="118"/>
      <c r="J31" s="119"/>
      <c r="K31" s="100"/>
      <c r="L31" s="98"/>
    </row>
    <row r="32" spans="4:12" ht="23.1" customHeight="1">
      <c r="D32" s="83" t="s">
        <v>37</v>
      </c>
      <c r="E32" s="120"/>
      <c r="F32" s="120"/>
      <c r="G32" s="120"/>
      <c r="H32" s="121"/>
      <c r="I32" s="116">
        <v>200</v>
      </c>
      <c r="J32" s="117"/>
      <c r="K32" s="99"/>
      <c r="L32" s="97">
        <f>I32*K32</f>
        <v>0</v>
      </c>
    </row>
    <row r="33" spans="4:12" ht="23.1" customHeight="1">
      <c r="D33" s="122" t="s">
        <v>38</v>
      </c>
      <c r="E33" s="123"/>
      <c r="F33" s="123"/>
      <c r="G33" s="123"/>
      <c r="H33" s="124"/>
      <c r="I33" s="118"/>
      <c r="J33" s="119"/>
      <c r="K33" s="100"/>
      <c r="L33" s="98"/>
    </row>
    <row r="34" spans="4:12" ht="23.1" customHeight="1">
      <c r="D34" s="83" t="s">
        <v>40</v>
      </c>
      <c r="E34" s="120"/>
      <c r="F34" s="120"/>
      <c r="G34" s="120"/>
      <c r="H34" s="121"/>
      <c r="I34" s="116">
        <v>300</v>
      </c>
      <c r="J34" s="117"/>
      <c r="K34" s="99"/>
      <c r="L34" s="97">
        <f>I34*K34</f>
        <v>0</v>
      </c>
    </row>
    <row r="35" spans="4:12" ht="23.1" customHeight="1">
      <c r="D35" s="122" t="s">
        <v>41</v>
      </c>
      <c r="E35" s="123"/>
      <c r="F35" s="123"/>
      <c r="G35" s="123"/>
      <c r="H35" s="124"/>
      <c r="I35" s="118"/>
      <c r="J35" s="119"/>
      <c r="K35" s="100"/>
      <c r="L35" s="98"/>
    </row>
    <row r="36" spans="4:12" ht="23.1" customHeight="1">
      <c r="D36" s="83" t="s">
        <v>69</v>
      </c>
      <c r="E36" s="120"/>
      <c r="F36" s="120"/>
      <c r="G36" s="120"/>
      <c r="H36" s="121"/>
      <c r="I36" s="116">
        <v>0</v>
      </c>
      <c r="J36" s="117"/>
      <c r="K36" s="99"/>
      <c r="L36" s="97">
        <f>I36*K36</f>
        <v>0</v>
      </c>
    </row>
    <row r="37" spans="4:12" ht="23.1" customHeight="1">
      <c r="D37" s="122" t="s">
        <v>70</v>
      </c>
      <c r="E37" s="123"/>
      <c r="F37" s="123"/>
      <c r="G37" s="123"/>
      <c r="H37" s="124"/>
      <c r="I37" s="118"/>
      <c r="J37" s="119"/>
      <c r="K37" s="100"/>
      <c r="L37" s="98"/>
    </row>
    <row r="38" spans="4:12" ht="33.75" customHeight="1" thickBot="1">
      <c r="D38" s="87" t="s">
        <v>7</v>
      </c>
      <c r="E38" s="88"/>
      <c r="F38" s="88"/>
      <c r="G38" s="88"/>
      <c r="H38" s="88"/>
      <c r="I38" s="88"/>
      <c r="J38" s="88"/>
      <c r="K38" s="89"/>
      <c r="L38" s="18">
        <f>SUM(L30:L36)</f>
        <v>0</v>
      </c>
    </row>
    <row r="39" spans="4:12" ht="41.1" customHeight="1">
      <c r="D39" s="155" t="s">
        <v>42</v>
      </c>
      <c r="E39" s="156"/>
      <c r="F39" s="156"/>
      <c r="G39" s="157"/>
      <c r="H39" s="158"/>
      <c r="I39" s="114" t="s">
        <v>36</v>
      </c>
      <c r="J39" s="115"/>
      <c r="K39" s="82"/>
      <c r="L39" s="20" t="s">
        <v>2</v>
      </c>
    </row>
    <row r="40" spans="4:12" ht="21.95" customHeight="1">
      <c r="D40" s="83" t="s">
        <v>43</v>
      </c>
      <c r="E40" s="120"/>
      <c r="F40" s="120"/>
      <c r="G40" s="120"/>
      <c r="H40" s="121"/>
      <c r="I40" s="70">
        <v>0</v>
      </c>
      <c r="J40" s="71"/>
      <c r="K40" s="72"/>
      <c r="L40" s="97">
        <f>I40</f>
        <v>0</v>
      </c>
    </row>
    <row r="41" spans="4:12" ht="21.95" customHeight="1">
      <c r="D41" s="122" t="s">
        <v>46</v>
      </c>
      <c r="E41" s="123"/>
      <c r="F41" s="123"/>
      <c r="G41" s="123"/>
      <c r="H41" s="124"/>
      <c r="I41" s="73"/>
      <c r="J41" s="74"/>
      <c r="K41" s="75"/>
      <c r="L41" s="98"/>
    </row>
    <row r="42" spans="4:12" ht="21.95" customHeight="1">
      <c r="D42" s="165" t="s">
        <v>44</v>
      </c>
      <c r="E42" s="120"/>
      <c r="F42" s="120"/>
      <c r="G42" s="120"/>
      <c r="H42" s="120"/>
      <c r="I42" s="70">
        <v>0</v>
      </c>
      <c r="J42" s="71"/>
      <c r="K42" s="72"/>
      <c r="L42" s="97">
        <f t="shared" ref="L42" si="2">I42</f>
        <v>0</v>
      </c>
    </row>
    <row r="43" spans="4:12" ht="21.95" customHeight="1">
      <c r="D43" s="122" t="s">
        <v>45</v>
      </c>
      <c r="E43" s="123"/>
      <c r="F43" s="123"/>
      <c r="G43" s="123"/>
      <c r="H43" s="124"/>
      <c r="I43" s="73"/>
      <c r="J43" s="74"/>
      <c r="K43" s="75"/>
      <c r="L43" s="98"/>
    </row>
    <row r="44" spans="4:12" ht="21.95" customHeight="1">
      <c r="D44" s="165" t="s">
        <v>47</v>
      </c>
      <c r="E44" s="120"/>
      <c r="F44" s="120"/>
      <c r="G44" s="120"/>
      <c r="H44" s="120"/>
      <c r="I44" s="70">
        <v>1</v>
      </c>
      <c r="J44" s="71"/>
      <c r="K44" s="72"/>
      <c r="L44" s="97">
        <v>500</v>
      </c>
    </row>
    <row r="45" spans="4:12" ht="21.95" customHeight="1">
      <c r="D45" s="122" t="s">
        <v>68</v>
      </c>
      <c r="E45" s="123"/>
      <c r="F45" s="123"/>
      <c r="G45" s="123"/>
      <c r="H45" s="124"/>
      <c r="I45" s="73"/>
      <c r="J45" s="74"/>
      <c r="K45" s="75"/>
      <c r="L45" s="98"/>
    </row>
    <row r="46" spans="4:12" ht="33.75" customHeight="1" thickBot="1">
      <c r="D46" s="87" t="s">
        <v>7</v>
      </c>
      <c r="E46" s="88"/>
      <c r="F46" s="88"/>
      <c r="G46" s="88"/>
      <c r="H46" s="88"/>
      <c r="I46" s="88"/>
      <c r="J46" s="88"/>
      <c r="K46" s="89"/>
      <c r="L46" s="18">
        <f>SUM(L40:L45)</f>
        <v>500</v>
      </c>
    </row>
    <row r="47" spans="4:12" ht="41.1" customHeight="1">
      <c r="D47" s="189" t="s">
        <v>49</v>
      </c>
      <c r="E47" s="190"/>
      <c r="F47" s="190"/>
      <c r="G47" s="191"/>
      <c r="H47" s="191"/>
      <c r="I47" s="192"/>
      <c r="J47" s="192"/>
      <c r="K47" s="192"/>
      <c r="L47" s="193"/>
    </row>
    <row r="48" spans="4:12" ht="41.1" customHeight="1">
      <c r="D48" s="37"/>
      <c r="E48" s="182"/>
      <c r="F48" s="120"/>
      <c r="G48" s="120"/>
      <c r="H48" s="120"/>
      <c r="I48" s="181" t="s">
        <v>36</v>
      </c>
      <c r="J48" s="181"/>
      <c r="K48" s="33" t="s">
        <v>55</v>
      </c>
      <c r="L48" s="21" t="s">
        <v>2</v>
      </c>
    </row>
    <row r="49" spans="4:12" ht="21.95" customHeight="1">
      <c r="D49" s="83" t="s">
        <v>63</v>
      </c>
      <c r="E49" s="120"/>
      <c r="F49" s="120"/>
      <c r="G49" s="120"/>
      <c r="H49" s="120"/>
      <c r="I49" s="183">
        <v>40</v>
      </c>
      <c r="J49" s="183"/>
      <c r="K49" s="12"/>
      <c r="L49" s="42">
        <f>I49*K49</f>
        <v>0</v>
      </c>
    </row>
    <row r="50" spans="4:12" ht="21.95" customHeight="1">
      <c r="D50" s="83" t="s">
        <v>64</v>
      </c>
      <c r="E50" s="120"/>
      <c r="F50" s="120"/>
      <c r="G50" s="120"/>
      <c r="H50" s="120"/>
      <c r="I50" s="183">
        <v>25</v>
      </c>
      <c r="J50" s="183"/>
      <c r="K50" s="12"/>
      <c r="L50" s="42">
        <f>I50*K50</f>
        <v>0</v>
      </c>
    </row>
    <row r="51" spans="4:12" ht="21.95" customHeight="1">
      <c r="D51" s="184" t="s">
        <v>67</v>
      </c>
      <c r="E51" s="120"/>
      <c r="F51" s="120"/>
      <c r="G51" s="120"/>
      <c r="H51" s="120"/>
      <c r="I51" s="120"/>
      <c r="J51" s="120"/>
      <c r="K51" s="121"/>
      <c r="L51" s="42">
        <f>(G51*H51)+(I51*K51)</f>
        <v>0</v>
      </c>
    </row>
    <row r="52" spans="4:12" ht="21.95" customHeight="1" thickBot="1">
      <c r="D52" s="87" t="s">
        <v>7</v>
      </c>
      <c r="E52" s="88"/>
      <c r="F52" s="88"/>
      <c r="G52" s="88"/>
      <c r="H52" s="88"/>
      <c r="I52" s="88"/>
      <c r="J52" s="88"/>
      <c r="K52" s="89"/>
      <c r="L52" s="18">
        <f>SUM(L49:L51)</f>
        <v>0</v>
      </c>
    </row>
    <row r="53" spans="4:12" ht="23.1" customHeight="1">
      <c r="D53" s="90" t="s">
        <v>53</v>
      </c>
      <c r="E53" s="91"/>
      <c r="F53" s="91"/>
      <c r="G53" s="91"/>
      <c r="H53" s="91"/>
      <c r="I53" s="91"/>
      <c r="J53" s="153" t="s">
        <v>7</v>
      </c>
      <c r="K53" s="153"/>
      <c r="L53" s="32">
        <f>L28+L38+L46+L52</f>
        <v>500</v>
      </c>
    </row>
    <row r="54" spans="4:12" ht="23.1" customHeight="1">
      <c r="D54" s="92"/>
      <c r="E54" s="93"/>
      <c r="F54" s="93"/>
      <c r="G54" s="93"/>
      <c r="H54" s="93"/>
      <c r="I54" s="93"/>
      <c r="J54" s="154" t="s">
        <v>8</v>
      </c>
      <c r="K54" s="154"/>
      <c r="L54" s="22">
        <f>(L28+L40+L42+L52)*0.13</f>
        <v>0</v>
      </c>
    </row>
    <row r="55" spans="4:12" ht="23.1" customHeight="1">
      <c r="D55" s="92"/>
      <c r="E55" s="93"/>
      <c r="F55" s="93"/>
      <c r="G55" s="93"/>
      <c r="H55" s="93"/>
      <c r="I55" s="93"/>
      <c r="J55" s="76" t="s">
        <v>50</v>
      </c>
      <c r="K55" s="77"/>
      <c r="L55" s="22">
        <f>L52*0.15</f>
        <v>0</v>
      </c>
    </row>
    <row r="56" spans="4:12" ht="23.1" customHeight="1">
      <c r="D56" s="92"/>
      <c r="E56" s="93"/>
      <c r="F56" s="93"/>
      <c r="G56" s="93"/>
      <c r="H56" s="93"/>
      <c r="I56" s="93"/>
      <c r="J56" s="40"/>
      <c r="K56" s="41" t="s">
        <v>0</v>
      </c>
      <c r="L56" s="22">
        <f>SUM(L53:L55)</f>
        <v>500</v>
      </c>
    </row>
    <row r="57" spans="4:12" ht="30" customHeight="1" thickBot="1">
      <c r="D57" s="94"/>
      <c r="E57" s="95"/>
      <c r="F57" s="95"/>
      <c r="G57" s="95"/>
      <c r="H57" s="95"/>
      <c r="I57" s="95"/>
      <c r="J57" s="96" t="s">
        <v>15</v>
      </c>
      <c r="K57" s="96"/>
      <c r="L57" s="31">
        <f>(L28*1.13)+L46</f>
        <v>500</v>
      </c>
    </row>
    <row r="58" spans="4:12" ht="35.1" customHeight="1" thickBot="1">
      <c r="D58" s="24" t="s">
        <v>13</v>
      </c>
      <c r="E58" s="166" t="s">
        <v>14</v>
      </c>
      <c r="F58" s="167"/>
      <c r="G58" s="168"/>
      <c r="H58" s="169" t="s">
        <v>1</v>
      </c>
      <c r="I58" s="170"/>
      <c r="J58" s="164" t="s">
        <v>60</v>
      </c>
      <c r="K58" s="164"/>
      <c r="L58" s="23">
        <f>L56-L57</f>
        <v>0</v>
      </c>
    </row>
    <row r="59" spans="4:12" ht="36.950000000000003" customHeight="1" thickBot="1">
      <c r="D59" s="36" t="s">
        <v>51</v>
      </c>
      <c r="E59" s="159" t="s">
        <v>52</v>
      </c>
      <c r="F59" s="160"/>
      <c r="G59" s="160"/>
      <c r="H59" s="160"/>
      <c r="I59" s="160"/>
      <c r="J59" s="25" t="s">
        <v>57</v>
      </c>
      <c r="K59" s="26" t="s">
        <v>58</v>
      </c>
      <c r="L59" s="27" t="s">
        <v>59</v>
      </c>
    </row>
    <row r="60" spans="4:12" ht="24.75" customHeight="1">
      <c r="D60" s="13"/>
      <c r="E60" s="161"/>
      <c r="F60" s="162"/>
      <c r="G60" s="162"/>
      <c r="H60" s="162"/>
      <c r="I60" s="163"/>
      <c r="J60" s="59" t="s">
        <v>3</v>
      </c>
      <c r="K60" s="60"/>
      <c r="L60" s="61"/>
    </row>
    <row r="61" spans="4:12" ht="22.5" customHeight="1">
      <c r="D61" s="13"/>
      <c r="E61" s="161"/>
      <c r="F61" s="162"/>
      <c r="G61" s="162"/>
      <c r="H61" s="162"/>
      <c r="I61" s="163"/>
      <c r="J61" s="62"/>
      <c r="K61" s="63"/>
      <c r="L61" s="64"/>
    </row>
    <row r="62" spans="4:12" ht="18" customHeight="1" thickBot="1">
      <c r="D62" s="14"/>
      <c r="E62" s="127"/>
      <c r="F62" s="128"/>
      <c r="G62" s="128"/>
      <c r="H62" s="128"/>
      <c r="I62" s="129"/>
      <c r="J62" s="101" t="s">
        <v>6</v>
      </c>
      <c r="K62" s="102"/>
      <c r="L62" s="103"/>
    </row>
    <row r="63" spans="4:12" ht="19.5" customHeight="1">
      <c r="D63" s="54" t="s">
        <v>56</v>
      </c>
      <c r="E63" s="55"/>
      <c r="F63" s="55"/>
      <c r="G63" s="55"/>
      <c r="H63" s="55"/>
      <c r="I63" s="55"/>
      <c r="J63" s="101"/>
      <c r="K63" s="102"/>
      <c r="L63" s="103"/>
    </row>
    <row r="64" spans="4:12" ht="18" customHeight="1">
      <c r="D64" s="56"/>
      <c r="E64" s="55"/>
      <c r="F64" s="55"/>
      <c r="G64" s="55"/>
      <c r="H64" s="55"/>
      <c r="I64" s="55"/>
      <c r="J64" s="65"/>
      <c r="K64" s="53"/>
      <c r="L64" s="66"/>
    </row>
    <row r="65" spans="4:12" ht="20.25" customHeight="1">
      <c r="D65" s="56"/>
      <c r="E65" s="55"/>
      <c r="F65" s="55"/>
      <c r="G65" s="55"/>
      <c r="H65" s="55"/>
      <c r="I65" s="55"/>
      <c r="J65" s="65"/>
      <c r="K65" s="53"/>
      <c r="L65" s="66"/>
    </row>
    <row r="66" spans="4:12" ht="16.5" thickBot="1">
      <c r="D66" s="57"/>
      <c r="E66" s="58"/>
      <c r="F66" s="58"/>
      <c r="G66" s="58"/>
      <c r="H66" s="58"/>
      <c r="I66" s="58"/>
      <c r="J66" s="67"/>
      <c r="K66" s="68"/>
      <c r="L66" s="69"/>
    </row>
    <row r="68" spans="4:12" ht="21">
      <c r="D68" s="39"/>
      <c r="E68" s="39"/>
      <c r="F68" s="39"/>
      <c r="G68" s="39"/>
      <c r="H68" s="39"/>
      <c r="I68" s="39"/>
      <c r="J68" s="39"/>
      <c r="K68" s="39"/>
      <c r="L68" s="39"/>
    </row>
    <row r="69" spans="4:12">
      <c r="E69" s="4"/>
      <c r="F69" s="5"/>
      <c r="G69" s="5"/>
      <c r="H69" s="5"/>
    </row>
  </sheetData>
  <sheetProtection algorithmName="SHA-512" hashValue="U1pArJ6F1Sk/u4v5xFC/ZChCetVDilgbZCicRq9UeZmARTTPqjeNtHD32pWqCLBg4PRvaozfSQakgxHqUe5iMQ==" saltValue="9C46md9sLqPt1PzfoTrFxw==" spinCount="100000" sheet="1" objects="1" scenarios="1"/>
  <protectedRanges>
    <protectedRange sqref="D9:L10" name="Range5"/>
    <protectedRange sqref="J59:L59" name="Range3"/>
    <protectedRange sqref="F11:L12" name="Range1"/>
    <protectedRange sqref="E13 F14 E15 J13:J15 H18:I18 F18:F19 K19 E21 I21 L21 I40:K45 E58 H58 D63 K49:K50 H23:H27 K23:K27 K30:K37" name="Range2"/>
    <protectedRange sqref="D1:L5" name="Range4"/>
  </protectedRanges>
  <mergeCells count="104">
    <mergeCell ref="E61:I61"/>
    <mergeCell ref="F11:L11"/>
    <mergeCell ref="F12:L12"/>
    <mergeCell ref="F14:G14"/>
    <mergeCell ref="D14:E14"/>
    <mergeCell ref="E13:H13"/>
    <mergeCell ref="F18:L18"/>
    <mergeCell ref="I48:J48"/>
    <mergeCell ref="E48:H48"/>
    <mergeCell ref="D49:H49"/>
    <mergeCell ref="D50:H50"/>
    <mergeCell ref="I49:J49"/>
    <mergeCell ref="I50:J50"/>
    <mergeCell ref="D51:K51"/>
    <mergeCell ref="D30:H30"/>
    <mergeCell ref="L32:L33"/>
    <mergeCell ref="D29:H29"/>
    <mergeCell ref="D52:K52"/>
    <mergeCell ref="D46:K46"/>
    <mergeCell ref="D47:L47"/>
    <mergeCell ref="L42:L43"/>
    <mergeCell ref="D40:H40"/>
    <mergeCell ref="D42:H42"/>
    <mergeCell ref="K34:K35"/>
    <mergeCell ref="E59:I59"/>
    <mergeCell ref="E60:I60"/>
    <mergeCell ref="J58:K58"/>
    <mergeCell ref="D44:H44"/>
    <mergeCell ref="D45:H45"/>
    <mergeCell ref="L44:L45"/>
    <mergeCell ref="D43:H43"/>
    <mergeCell ref="E58:G58"/>
    <mergeCell ref="H58:I58"/>
    <mergeCell ref="D1:L1"/>
    <mergeCell ref="D2:L2"/>
    <mergeCell ref="D4:L4"/>
    <mergeCell ref="D5:L5"/>
    <mergeCell ref="D3:L3"/>
    <mergeCell ref="D9:L10"/>
    <mergeCell ref="F21:H21"/>
    <mergeCell ref="J21:K21"/>
    <mergeCell ref="K19:L19"/>
    <mergeCell ref="E15:G15"/>
    <mergeCell ref="H15:I15"/>
    <mergeCell ref="D20:L20"/>
    <mergeCell ref="D18:E18"/>
    <mergeCell ref="L40:L41"/>
    <mergeCell ref="D41:H41"/>
    <mergeCell ref="D36:H36"/>
    <mergeCell ref="I36:J37"/>
    <mergeCell ref="K36:K37"/>
    <mergeCell ref="L36:L37"/>
    <mergeCell ref="D37:H37"/>
    <mergeCell ref="E62:I62"/>
    <mergeCell ref="D33:H33"/>
    <mergeCell ref="D32:H32"/>
    <mergeCell ref="I32:J33"/>
    <mergeCell ref="D25:F25"/>
    <mergeCell ref="D24:F24"/>
    <mergeCell ref="D26:F26"/>
    <mergeCell ref="I23:J23"/>
    <mergeCell ref="I24:J24"/>
    <mergeCell ref="I25:J25"/>
    <mergeCell ref="J53:K53"/>
    <mergeCell ref="J54:K54"/>
    <mergeCell ref="L34:L35"/>
    <mergeCell ref="D39:H39"/>
    <mergeCell ref="D38:K38"/>
    <mergeCell ref="D31:H31"/>
    <mergeCell ref="D19:E19"/>
    <mergeCell ref="I39:K39"/>
    <mergeCell ref="I40:K41"/>
    <mergeCell ref="I26:J26"/>
    <mergeCell ref="D23:F23"/>
    <mergeCell ref="I30:J31"/>
    <mergeCell ref="D34:H34"/>
    <mergeCell ref="D35:H35"/>
    <mergeCell ref="I34:J35"/>
    <mergeCell ref="I29:J29"/>
    <mergeCell ref="K30:K31"/>
    <mergeCell ref="H14:I14"/>
    <mergeCell ref="J14:L14"/>
    <mergeCell ref="D11:E11"/>
    <mergeCell ref="D12:E12"/>
    <mergeCell ref="G19:J19"/>
    <mergeCell ref="D63:I66"/>
    <mergeCell ref="J60:L61"/>
    <mergeCell ref="J64:L66"/>
    <mergeCell ref="J13:L13"/>
    <mergeCell ref="I42:K43"/>
    <mergeCell ref="I44:K45"/>
    <mergeCell ref="J55:K55"/>
    <mergeCell ref="D22:F22"/>
    <mergeCell ref="I22:J22"/>
    <mergeCell ref="D27:F27"/>
    <mergeCell ref="I27:J27"/>
    <mergeCell ref="D28:K28"/>
    <mergeCell ref="D53:I57"/>
    <mergeCell ref="J57:K57"/>
    <mergeCell ref="L30:L31"/>
    <mergeCell ref="K32:K33"/>
    <mergeCell ref="J62:L63"/>
    <mergeCell ref="J15:L15"/>
    <mergeCell ref="D16:L17"/>
  </mergeCells>
  <phoneticPr fontId="0" type="noConversion"/>
  <pageMargins left="0.63" right="0.23622047244094499" top="0.23622047244094499" bottom="0.36" header="0.196850393700787" footer="0.19"/>
  <pageSetup scale="45"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FEES2017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KGC Fee Invoice</dc:title>
  <dc:creator>Andre</dc:creator>
  <cp:lastModifiedBy>Golf Kapuskasing</cp:lastModifiedBy>
  <cp:lastPrinted>2023-03-09T17:15:43Z</cp:lastPrinted>
  <dcterms:created xsi:type="dcterms:W3CDTF">2001-04-24T20:21:17Z</dcterms:created>
  <dcterms:modified xsi:type="dcterms:W3CDTF">2024-03-11T18:52:27Z</dcterms:modified>
</cp:coreProperties>
</file>